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640" windowHeight="9285"/>
  </bookViews>
  <sheets>
    <sheet name="kwartały" sheetId="2" r:id="rId1"/>
    <sheet name="I-III Q 2017" sheetId="1" r:id="rId2"/>
  </sheets>
  <calcPr calcId="145621"/>
</workbook>
</file>

<file path=xl/calcChain.xml><?xml version="1.0" encoding="utf-8"?>
<calcChain xmlns="http://schemas.openxmlformats.org/spreadsheetml/2006/main">
  <c r="K26" i="2" l="1"/>
  <c r="K25" i="2"/>
  <c r="K24" i="2"/>
  <c r="K23" i="2"/>
  <c r="K22" i="2"/>
  <c r="K21" i="2"/>
  <c r="K20" i="2"/>
  <c r="K14" i="2"/>
  <c r="K13" i="2"/>
  <c r="K12" i="2"/>
  <c r="K11" i="2"/>
  <c r="K10" i="2"/>
  <c r="K8" i="2"/>
  <c r="K18" i="2" s="1"/>
  <c r="K6" i="2"/>
  <c r="K5" i="2"/>
  <c r="K4" i="2"/>
  <c r="F21" i="2"/>
  <c r="F22" i="2"/>
  <c r="F23" i="2"/>
  <c r="F24" i="2"/>
  <c r="F25" i="2"/>
  <c r="F26" i="2"/>
  <c r="F20" i="2"/>
  <c r="F11" i="2"/>
  <c r="F12" i="2"/>
  <c r="F13" i="2"/>
  <c r="F14" i="2"/>
  <c r="F10" i="2"/>
  <c r="F18" i="2"/>
  <c r="F8" i="2"/>
  <c r="F6" i="2"/>
  <c r="F5" i="2"/>
  <c r="F4" i="2"/>
  <c r="D14" i="1"/>
</calcChain>
</file>

<file path=xl/sharedStrings.xml><?xml version="1.0" encoding="utf-8"?>
<sst xmlns="http://schemas.openxmlformats.org/spreadsheetml/2006/main" count="96" uniqueCount="33">
  <si>
    <t>I-III Q 2017</t>
  </si>
  <si>
    <t>I Q 2017</t>
  </si>
  <si>
    <t>I-III Q 2016</t>
  </si>
  <si>
    <t>I Q 2016</t>
  </si>
  <si>
    <t>I Q 2015</t>
  </si>
  <si>
    <t>Geograficzna struktura sprzedaży AC  [tys. zł]</t>
  </si>
  <si>
    <t>Kierunek</t>
  </si>
  <si>
    <t>dynamika 2017/2016</t>
  </si>
  <si>
    <t>struktura</t>
  </si>
  <si>
    <t>Polska</t>
  </si>
  <si>
    <t>Eksport</t>
  </si>
  <si>
    <t>Razem</t>
  </si>
  <si>
    <t>Europa bez PL</t>
  </si>
  <si>
    <t xml:space="preserve"> w tym UE</t>
  </si>
  <si>
    <t>Azja i Ocenia</t>
  </si>
  <si>
    <t>Ameryki</t>
  </si>
  <si>
    <t>Rodzaj</t>
  </si>
  <si>
    <t>Sekwencyjne systemy wtrysku gazu</t>
  </si>
  <si>
    <t>Podciśnieniowe systemy LPG</t>
  </si>
  <si>
    <t>Zestawy do haków holowniczych</t>
  </si>
  <si>
    <t>Pozostałe wyroby</t>
  </si>
  <si>
    <t>Usługi</t>
  </si>
  <si>
    <t>Towary i materiały</t>
  </si>
  <si>
    <t>Asortymentowa struktura sprzedaży AC [tys. zł]</t>
  </si>
  <si>
    <t>Ameryki i reszta świata</t>
  </si>
  <si>
    <t>III Q 2016</t>
  </si>
  <si>
    <t>III Q 2017</t>
  </si>
  <si>
    <t>II Q 2016</t>
  </si>
  <si>
    <t>II Q 2017</t>
  </si>
  <si>
    <t>IV Q 2016</t>
  </si>
  <si>
    <t>IV Q 2015</t>
  </si>
  <si>
    <t>III Q 2015</t>
  </si>
  <si>
    <t>II Q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</si>
</sst>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5" formatCode="_(* #,##0.0_);_(* \(#,##0.0\);_(* &quot;-&quot;??_);_(@_)"/>
    <numFmt numFmtId="166" formatCode="#,##0;[Red]\-#,##0"/>
    <numFmt numFmtId="167" formatCode="_-* #,##0.00&quot; zł&quot;_-;\-* #,##0.00&quot; zł&quot;_-;_-* \-??&quot; zł&quot;_-;_-@_-"/>
    <numFmt numFmtId="168" formatCode="#,##0.00;[Red]\-#,##0.00"/>
    <numFmt numFmtId="169" formatCode="#,##0&quot; zł&quot;;[Red]\-#,##0&quot; zł&quot;"/>
    <numFmt numFmtId="170" formatCode="\$#,##0.00;[Red]&quot;-$&quot;#,##0.00"/>
    <numFmt numFmtId="171" formatCode="0.00_)"/>
    <numFmt numFmtId="174" formatCode="0.0%"/>
  </numFmts>
  <fonts count="45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charset val="238"/>
    </font>
    <font>
      <sz val="10"/>
      <name val="MS Sans Serif"/>
      <family val="2"/>
      <charset val="238"/>
    </font>
    <font>
      <sz val="12"/>
      <name val="Tms Rmn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ms Rmn PL"/>
      <family val="1"/>
    </font>
    <font>
      <sz val="10"/>
      <name val="Tms Rmn PL"/>
      <family val="1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4"/>
      <color indexed="60"/>
      <name val="Tms Rmn PL"/>
      <family val="1"/>
    </font>
    <font>
      <b/>
      <i/>
      <sz val="10"/>
      <name val="Tms Rmn PL"/>
      <family val="1"/>
    </font>
    <font>
      <sz val="10"/>
      <name val="Arial PL"/>
      <family val="2"/>
    </font>
    <font>
      <b/>
      <i/>
      <sz val="20"/>
      <color indexed="52"/>
      <name val="Arial P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b/>
      <sz val="10"/>
      <name val="Helv"/>
      <family val="2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name val="Arial"/>
      <family val="2"/>
    </font>
    <font>
      <b/>
      <sz val="12"/>
      <name val="Helv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name val="Helv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i/>
      <sz val="16"/>
      <name val="Helv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theme="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E5E5E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91">
    <xf numFmtId="0" fontId="0" fillId="0" borderId="0"/>
    <xf numFmtId="0" fontId="2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/>
    <xf numFmtId="166" fontId="3" fillId="0" borderId="0" applyFont="0" applyFill="0" applyBorder="0" applyAlignment="0" applyProtection="0"/>
    <xf numFmtId="166" fontId="9" fillId="0" borderId="0" applyFill="0" applyBorder="0" applyAlignment="0" applyProtection="0"/>
    <xf numFmtId="168" fontId="9" fillId="0" borderId="0" applyFill="0" applyBorder="0" applyAlignment="0" applyProtection="0"/>
    <xf numFmtId="6" fontId="3" fillId="0" borderId="0" applyFont="0" applyFill="0" applyBorder="0" applyAlignment="0" applyProtection="0"/>
    <xf numFmtId="169" fontId="9" fillId="0" borderId="0" applyFill="0" applyBorder="0" applyAlignment="0" applyProtection="0"/>
    <xf numFmtId="170" fontId="9" fillId="0" borderId="0" applyFill="0" applyBorder="0" applyAlignment="0" applyProtection="0"/>
    <xf numFmtId="0" fontId="18" fillId="7" borderId="1" applyNumberFormat="0" applyAlignment="0" applyProtection="0"/>
    <xf numFmtId="0" fontId="19" fillId="20" borderId="2" applyNumberFormat="0" applyAlignment="0" applyProtection="0"/>
    <xf numFmtId="0" fontId="20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2" fillId="0" borderId="0">
      <alignment horizontal="left"/>
    </xf>
    <xf numFmtId="165" fontId="5" fillId="0" borderId="0">
      <alignment horizontal="center" vertical="top" wrapText="1"/>
    </xf>
    <xf numFmtId="165" fontId="6" fillId="0" borderId="0">
      <alignment vertical="top" wrapText="1"/>
    </xf>
    <xf numFmtId="165" fontId="7" fillId="0" borderId="0">
      <alignment horizontal="center" vertical="top" wrapText="1"/>
    </xf>
    <xf numFmtId="0" fontId="21" fillId="21" borderId="0" applyNumberFormat="0" applyBorder="0" applyAlignment="0" applyProtection="0"/>
    <xf numFmtId="0" fontId="23" fillId="0" borderId="3" applyNumberFormat="0" applyFill="0" applyAlignment="0" applyProtection="0"/>
    <xf numFmtId="0" fontId="24" fillId="22" borderId="4" applyNumberFormat="0" applyAlignment="0" applyProtection="0"/>
    <xf numFmtId="2" fontId="8" fillId="0" borderId="0"/>
    <xf numFmtId="0" fontId="25" fillId="0" borderId="5"/>
    <xf numFmtId="0" fontId="8" fillId="23" borderId="0">
      <alignment horizontal="right"/>
      <protection locked="0"/>
    </xf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>
      <alignment horizontal="right"/>
      <protection locked="0"/>
    </xf>
    <xf numFmtId="0" fontId="29" fillId="24" borderId="0" applyNumberFormat="0" applyBorder="0" applyAlignment="0" applyProtection="0"/>
    <xf numFmtId="171" fontId="30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7" fillId="0" borderId="0">
      <alignment horizontal="right"/>
      <protection locked="0"/>
    </xf>
    <xf numFmtId="0" fontId="31" fillId="20" borderId="1" applyNumberFormat="0" applyAlignment="0" applyProtection="0"/>
    <xf numFmtId="4" fontId="10" fillId="0" borderId="0" applyProtection="0"/>
    <xf numFmtId="10" fontId="9" fillId="0" borderId="0" applyFill="0" applyBorder="0" applyAlignment="0" applyProtection="0"/>
    <xf numFmtId="165" fontId="11" fillId="0" borderId="0">
      <alignment horizontal="left"/>
    </xf>
    <xf numFmtId="2" fontId="8" fillId="23" borderId="0">
      <protection locked="0"/>
    </xf>
    <xf numFmtId="2" fontId="12" fillId="0" borderId="0">
      <protection locked="0"/>
    </xf>
    <xf numFmtId="2" fontId="7" fillId="0" borderId="0">
      <protection locked="0"/>
    </xf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0" fontId="25" fillId="0" borderId="0"/>
    <xf numFmtId="0" fontId="32" fillId="0" borderId="9" applyNumberFormat="0" applyFill="0" applyAlignment="0" applyProtection="0"/>
    <xf numFmtId="2" fontId="12" fillId="0" borderId="0"/>
    <xf numFmtId="2" fontId="7" fillId="0" borderId="0"/>
    <xf numFmtId="165" fontId="13" fillId="0" borderId="0">
      <alignment horizontal="left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5" fontId="7" fillId="0" borderId="0">
      <alignment vertical="top" wrapText="1"/>
    </xf>
    <xf numFmtId="0" fontId="14" fillId="0" borderId="0">
      <alignment horizontal="left"/>
    </xf>
    <xf numFmtId="0" fontId="35" fillId="0" borderId="0" applyNumberFormat="0" applyFill="0" applyBorder="0" applyAlignment="0" applyProtection="0"/>
    <xf numFmtId="0" fontId="9" fillId="25" borderId="10" applyNumberFormat="0" applyAlignment="0" applyProtection="0"/>
    <xf numFmtId="165" fontId="8" fillId="0" borderId="0">
      <alignment vertical="top" wrapText="1"/>
    </xf>
    <xf numFmtId="165" fontId="7" fillId="0" borderId="0">
      <alignment vertical="top" wrapText="1"/>
    </xf>
    <xf numFmtId="167" fontId="9" fillId="0" borderId="0" applyFill="0" applyBorder="0" applyAlignment="0" applyProtection="0"/>
    <xf numFmtId="0" fontId="8" fillId="23" borderId="0">
      <alignment horizontal="right"/>
      <protection locked="0"/>
    </xf>
    <xf numFmtId="0" fontId="36" fillId="3" borderId="0" applyNumberFormat="0" applyBorder="0" applyAlignment="0" applyProtection="0"/>
    <xf numFmtId="0" fontId="38" fillId="0" borderId="0"/>
    <xf numFmtId="0" fontId="39" fillId="0" borderId="0"/>
    <xf numFmtId="9" fontId="1" fillId="0" borderId="0" applyFont="0" applyFill="0" applyBorder="0" applyAlignment="0" applyProtection="0"/>
    <xf numFmtId="0" fontId="1" fillId="0" borderId="0"/>
    <xf numFmtId="0" fontId="39" fillId="0" borderId="0"/>
  </cellStyleXfs>
  <cellXfs count="66">
    <xf numFmtId="0" fontId="0" fillId="0" borderId="0" xfId="0"/>
    <xf numFmtId="0" fontId="41" fillId="26" borderId="17" xfId="90" applyFont="1" applyFill="1" applyBorder="1" applyAlignment="1">
      <alignment horizontal="center" wrapText="1"/>
    </xf>
    <xf numFmtId="0" fontId="41" fillId="0" borderId="13" xfId="90" applyNumberFormat="1" applyFont="1" applyBorder="1" applyAlignment="1">
      <alignment horizontal="justify" wrapText="1"/>
    </xf>
    <xf numFmtId="0" fontId="41" fillId="26" borderId="14" xfId="90" applyFont="1" applyFill="1" applyBorder="1" applyAlignment="1">
      <alignment horizontal="center" wrapText="1"/>
    </xf>
    <xf numFmtId="0" fontId="38" fillId="0" borderId="0" xfId="86"/>
    <xf numFmtId="174" fontId="40" fillId="0" borderId="0" xfId="87" applyNumberFormat="1" applyFont="1" applyAlignment="1">
      <alignment horizontal="center" wrapText="1"/>
    </xf>
    <xf numFmtId="0" fontId="41" fillId="26" borderId="11" xfId="90" applyFont="1" applyFill="1" applyBorder="1" applyAlignment="1">
      <alignment horizontal="center" vertical="top" wrapText="1"/>
    </xf>
    <xf numFmtId="0" fontId="41" fillId="26" borderId="13" xfId="90" applyFont="1" applyFill="1" applyBorder="1" applyAlignment="1">
      <alignment horizontal="center" vertical="top" wrapText="1"/>
    </xf>
    <xf numFmtId="0" fontId="40" fillId="0" borderId="20" xfId="90" applyFont="1" applyBorder="1" applyAlignment="1">
      <alignment horizontal="left" wrapText="1"/>
    </xf>
    <xf numFmtId="3" fontId="40" fillId="0" borderId="21" xfId="90" applyNumberFormat="1" applyFont="1" applyBorder="1" applyAlignment="1">
      <alignment horizontal="center" wrapText="1"/>
    </xf>
    <xf numFmtId="174" fontId="40" fillId="0" borderId="0" xfId="90" applyNumberFormat="1" applyFont="1" applyAlignment="1">
      <alignment horizontal="center" wrapText="1"/>
    </xf>
    <xf numFmtId="3" fontId="40" fillId="0" borderId="0" xfId="90" applyNumberFormat="1" applyFont="1"/>
    <xf numFmtId="174" fontId="40" fillId="0" borderId="19" xfId="90" applyNumberFormat="1" applyFont="1" applyBorder="1" applyAlignment="1">
      <alignment horizontal="center" wrapText="1"/>
    </xf>
    <xf numFmtId="174" fontId="40" fillId="0" borderId="13" xfId="90" applyNumberFormat="1" applyFont="1" applyBorder="1" applyAlignment="1">
      <alignment horizontal="center" wrapText="1"/>
    </xf>
    <xf numFmtId="0" fontId="41" fillId="27" borderId="22" xfId="90" applyFont="1" applyFill="1" applyBorder="1" applyAlignment="1">
      <alignment wrapText="1"/>
    </xf>
    <xf numFmtId="3" fontId="41" fillId="27" borderId="23" xfId="90" applyNumberFormat="1" applyFont="1" applyFill="1" applyBorder="1" applyAlignment="1">
      <alignment horizontal="center" wrapText="1"/>
    </xf>
    <xf numFmtId="174" fontId="41" fillId="28" borderId="13" xfId="90" applyNumberFormat="1" applyFont="1" applyFill="1" applyBorder="1" applyAlignment="1">
      <alignment horizontal="center" wrapText="1"/>
    </xf>
    <xf numFmtId="0" fontId="40" fillId="0" borderId="20" xfId="90" applyFont="1" applyFill="1" applyBorder="1" applyAlignment="1">
      <alignment horizontal="left" wrapText="1"/>
    </xf>
    <xf numFmtId="0" fontId="42" fillId="0" borderId="20" xfId="90" applyFont="1" applyFill="1" applyBorder="1" applyAlignment="1">
      <alignment horizontal="left" wrapText="1"/>
    </xf>
    <xf numFmtId="174" fontId="42" fillId="0" borderId="0" xfId="90" applyNumberFormat="1" applyFont="1" applyAlignment="1">
      <alignment horizontal="center" wrapText="1"/>
    </xf>
    <xf numFmtId="174" fontId="40" fillId="0" borderId="0" xfId="90" applyNumberFormat="1" applyFont="1" applyBorder="1" applyAlignment="1">
      <alignment horizontal="center" wrapText="1"/>
    </xf>
    <xf numFmtId="174" fontId="41" fillId="28" borderId="12" xfId="90" applyNumberFormat="1" applyFont="1" applyFill="1" applyBorder="1" applyAlignment="1">
      <alignment horizontal="center" wrapText="1"/>
    </xf>
    <xf numFmtId="0" fontId="40" fillId="0" borderId="17" xfId="90" applyFont="1" applyFill="1" applyBorder="1" applyAlignment="1">
      <alignment horizontal="left" wrapText="1"/>
    </xf>
    <xf numFmtId="3" fontId="40" fillId="0" borderId="18" xfId="90" applyNumberFormat="1" applyFont="1" applyBorder="1" applyAlignment="1">
      <alignment horizontal="center" wrapText="1"/>
    </xf>
    <xf numFmtId="0" fontId="41" fillId="27" borderId="17" xfId="90" applyFont="1" applyFill="1" applyBorder="1" applyAlignment="1">
      <alignment wrapText="1"/>
    </xf>
    <xf numFmtId="3" fontId="41" fillId="27" borderId="18" xfId="90" applyNumberFormat="1" applyFont="1" applyFill="1" applyBorder="1" applyAlignment="1">
      <alignment horizontal="center" wrapText="1"/>
    </xf>
    <xf numFmtId="174" fontId="41" fillId="28" borderId="23" xfId="87" applyNumberFormat="1" applyFont="1" applyFill="1" applyBorder="1" applyAlignment="1">
      <alignment horizontal="center" wrapText="1"/>
    </xf>
    <xf numFmtId="0" fontId="41" fillId="26" borderId="15" xfId="90" applyFont="1" applyFill="1" applyBorder="1" applyAlignment="1">
      <alignment horizontal="center" wrapText="1"/>
    </xf>
    <xf numFmtId="0" fontId="41" fillId="26" borderId="18" xfId="90" applyFont="1" applyFill="1" applyBorder="1" applyAlignment="1">
      <alignment horizontal="center" wrapText="1"/>
    </xf>
    <xf numFmtId="0" fontId="41" fillId="26" borderId="16" xfId="90" applyFont="1" applyFill="1" applyBorder="1" applyAlignment="1">
      <alignment horizontal="center" vertical="top" wrapText="1"/>
    </xf>
    <xf numFmtId="0" fontId="41" fillId="26" borderId="19" xfId="90" applyFont="1" applyFill="1" applyBorder="1" applyAlignment="1">
      <alignment horizontal="center" vertical="top" wrapText="1"/>
    </xf>
    <xf numFmtId="0" fontId="41" fillId="26" borderId="11" xfId="90" applyFont="1" applyFill="1" applyBorder="1" applyAlignment="1">
      <alignment horizontal="center" vertical="top" wrapText="1"/>
    </xf>
    <xf numFmtId="0" fontId="40" fillId="0" borderId="13" xfId="90" applyFont="1" applyBorder="1" applyAlignment="1">
      <alignment horizontal="center" vertical="top" wrapText="1"/>
    </xf>
    <xf numFmtId="0" fontId="41" fillId="0" borderId="13" xfId="90" applyFont="1" applyBorder="1" applyAlignment="1">
      <alignment horizontal="justify" wrapText="1"/>
    </xf>
    <xf numFmtId="0" fontId="40" fillId="0" borderId="13" xfId="90" applyFont="1" applyBorder="1" applyAlignment="1">
      <alignment wrapText="1"/>
    </xf>
    <xf numFmtId="3" fontId="43" fillId="0" borderId="21" xfId="90" applyNumberFormat="1" applyFont="1" applyBorder="1" applyAlignment="1">
      <alignment horizontal="center" wrapText="1"/>
    </xf>
    <xf numFmtId="0" fontId="43" fillId="0" borderId="20" xfId="90" applyFont="1" applyFill="1" applyBorder="1" applyAlignment="1">
      <alignment horizontal="left" wrapText="1"/>
    </xf>
    <xf numFmtId="0" fontId="44" fillId="0" borderId="0" xfId="0" applyFont="1"/>
    <xf numFmtId="0" fontId="41" fillId="0" borderId="13" xfId="90" applyNumberFormat="1" applyFont="1" applyBorder="1" applyAlignment="1">
      <alignment horizontal="left"/>
    </xf>
    <xf numFmtId="0" fontId="40" fillId="0" borderId="20" xfId="90" applyFont="1" applyBorder="1" applyAlignment="1">
      <alignment horizontal="left" wrapText="1"/>
    </xf>
    <xf numFmtId="3" fontId="40" fillId="0" borderId="21" xfId="90" applyNumberFormat="1" applyFont="1" applyBorder="1" applyAlignment="1">
      <alignment horizontal="center" wrapText="1"/>
    </xf>
    <xf numFmtId="0" fontId="41" fillId="27" borderId="22" xfId="90" applyFont="1" applyFill="1" applyBorder="1" applyAlignment="1">
      <alignment wrapText="1"/>
    </xf>
    <xf numFmtId="3" fontId="41" fillId="27" borderId="23" xfId="90" applyNumberFormat="1" applyFont="1" applyFill="1" applyBorder="1" applyAlignment="1">
      <alignment horizontal="center" wrapText="1"/>
    </xf>
    <xf numFmtId="3" fontId="40" fillId="0" borderId="0" xfId="90" applyNumberFormat="1" applyFont="1"/>
    <xf numFmtId="0" fontId="40" fillId="0" borderId="20" xfId="90" applyFont="1" applyFill="1" applyBorder="1" applyAlignment="1">
      <alignment horizontal="left" wrapText="1"/>
    </xf>
    <xf numFmtId="3" fontId="40" fillId="0" borderId="18" xfId="90" applyNumberFormat="1" applyFont="1" applyBorder="1" applyAlignment="1">
      <alignment horizontal="center" wrapText="1"/>
    </xf>
    <xf numFmtId="0" fontId="40" fillId="0" borderId="17" xfId="90" applyFont="1" applyFill="1" applyBorder="1" applyAlignment="1">
      <alignment horizontal="left" wrapText="1"/>
    </xf>
    <xf numFmtId="0" fontId="41" fillId="27" borderId="17" xfId="90" applyFont="1" applyFill="1" applyBorder="1" applyAlignment="1">
      <alignment wrapText="1"/>
    </xf>
    <xf numFmtId="3" fontId="41" fillId="27" borderId="18" xfId="90" applyNumberFormat="1" applyFont="1" applyFill="1" applyBorder="1" applyAlignment="1">
      <alignment horizontal="center" wrapText="1"/>
    </xf>
    <xf numFmtId="0" fontId="41" fillId="26" borderId="14" xfId="90" applyFont="1" applyFill="1" applyBorder="1" applyAlignment="1">
      <alignment horizontal="center" wrapText="1"/>
    </xf>
    <xf numFmtId="0" fontId="41" fillId="26" borderId="17" xfId="90" applyFont="1" applyFill="1" applyBorder="1" applyAlignment="1">
      <alignment horizontal="center" wrapText="1"/>
    </xf>
    <xf numFmtId="0" fontId="38" fillId="0" borderId="0" xfId="86"/>
    <xf numFmtId="3" fontId="40" fillId="0" borderId="21" xfId="90" applyNumberFormat="1" applyFont="1" applyBorder="1" applyAlignment="1">
      <alignment horizontal="center" wrapText="1"/>
    </xf>
    <xf numFmtId="3" fontId="41" fillId="27" borderId="23" xfId="90" applyNumberFormat="1" applyFont="1" applyFill="1" applyBorder="1" applyAlignment="1">
      <alignment horizontal="center" wrapText="1"/>
    </xf>
    <xf numFmtId="3" fontId="40" fillId="0" borderId="0" xfId="90" applyNumberFormat="1" applyFont="1"/>
    <xf numFmtId="3" fontId="40" fillId="0" borderId="21" xfId="90" applyNumberFormat="1" applyFont="1" applyBorder="1" applyAlignment="1">
      <alignment horizontal="center" wrapText="1"/>
    </xf>
    <xf numFmtId="3" fontId="40" fillId="0" borderId="18" xfId="90" applyNumberFormat="1" applyFont="1" applyBorder="1" applyAlignment="1">
      <alignment horizontal="center" wrapText="1"/>
    </xf>
    <xf numFmtId="3" fontId="41" fillId="27" borderId="18" xfId="90" applyNumberFormat="1" applyFont="1" applyFill="1" applyBorder="1" applyAlignment="1">
      <alignment horizontal="center" wrapText="1"/>
    </xf>
    <xf numFmtId="3" fontId="40" fillId="28" borderId="0" xfId="90" applyNumberFormat="1" applyFont="1" applyFill="1"/>
    <xf numFmtId="0" fontId="41" fillId="28" borderId="15" xfId="90" applyFont="1" applyFill="1" applyBorder="1" applyAlignment="1">
      <alignment horizontal="center" wrapText="1"/>
    </xf>
    <xf numFmtId="0" fontId="41" fillId="28" borderId="18" xfId="90" applyFont="1" applyFill="1" applyBorder="1" applyAlignment="1">
      <alignment horizontal="center" wrapText="1"/>
    </xf>
    <xf numFmtId="3" fontId="40" fillId="28" borderId="21" xfId="90" applyNumberFormat="1" applyFont="1" applyFill="1" applyBorder="1" applyAlignment="1">
      <alignment horizontal="center" wrapText="1"/>
    </xf>
    <xf numFmtId="3" fontId="43" fillId="28" borderId="21" xfId="90" applyNumberFormat="1" applyFont="1" applyFill="1" applyBorder="1" applyAlignment="1">
      <alignment horizontal="center" wrapText="1"/>
    </xf>
    <xf numFmtId="3" fontId="41" fillId="28" borderId="23" xfId="90" applyNumberFormat="1" applyFont="1" applyFill="1" applyBorder="1" applyAlignment="1">
      <alignment horizontal="center" wrapText="1"/>
    </xf>
    <xf numFmtId="0" fontId="0" fillId="28" borderId="0" xfId="0" applyFill="1"/>
    <xf numFmtId="3" fontId="41" fillId="28" borderId="18" xfId="90" applyNumberFormat="1" applyFont="1" applyFill="1" applyBorder="1" applyAlignment="1">
      <alignment horizontal="center" wrapText="1"/>
    </xf>
  </cellXfs>
  <cellStyles count="91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category" xfId="26"/>
    <cellStyle name="Comma [0]" xfId="27"/>
    <cellStyle name="Comma [0] 2" xfId="28"/>
    <cellStyle name="Comma_5 Series SW" xfId="29"/>
    <cellStyle name="Currency [0]" xfId="30"/>
    <cellStyle name="Currency [0] 2" xfId="31"/>
    <cellStyle name="Currency_ARN (2)" xfId="32"/>
    <cellStyle name="Dane wejściowe 2" xfId="33"/>
    <cellStyle name="Dane wyjściowe 2" xfId="34"/>
    <cellStyle name="Dobre 2" xfId="35"/>
    <cellStyle name="E&amp;Y House" xfId="36"/>
    <cellStyle name="Grey" xfId="37"/>
    <cellStyle name="HEADER" xfId="38"/>
    <cellStyle name="HEtykieta" xfId="39"/>
    <cellStyle name="HEtykieta1" xfId="40"/>
    <cellStyle name="HTotal" xfId="41"/>
    <cellStyle name="Input [yellow]" xfId="42"/>
    <cellStyle name="Komórka połączona 2" xfId="43"/>
    <cellStyle name="Komórka zaznaczona 2" xfId="44"/>
    <cellStyle name="liczba" xfId="45"/>
    <cellStyle name="Model" xfId="46"/>
    <cellStyle name="month" xfId="47"/>
    <cellStyle name="Nagłówek 1 2" xfId="48"/>
    <cellStyle name="Nagłówek 2 2" xfId="49"/>
    <cellStyle name="Nagłówek 3 2" xfId="50"/>
    <cellStyle name="Nagłówek 4 2" xfId="51"/>
    <cellStyle name="nazwjed" xfId="52"/>
    <cellStyle name="Neutralne 2" xfId="53"/>
    <cellStyle name="Normal - Style1" xfId="54"/>
    <cellStyle name="Normal_01-holding" xfId="55"/>
    <cellStyle name="Normalny" xfId="0" builtinId="0"/>
    <cellStyle name="Normalny 2" xfId="56"/>
    <cellStyle name="Normalny 2 2" xfId="57"/>
    <cellStyle name="Normalny 2 2 2" xfId="90"/>
    <cellStyle name="Normalny 2 3" xfId="87"/>
    <cellStyle name="Normalny 3" xfId="58"/>
    <cellStyle name="Normalny 4" xfId="59"/>
    <cellStyle name="Normalny 5" xfId="1"/>
    <cellStyle name="Normalny 6" xfId="86"/>
    <cellStyle name="Normalny 7" xfId="89"/>
    <cellStyle name="numjed" xfId="60"/>
    <cellStyle name="Obliczenia 2" xfId="61"/>
    <cellStyle name="ok" xfId="62"/>
    <cellStyle name="Percent [2]" xfId="63"/>
    <cellStyle name="Podtytul" xfId="64"/>
    <cellStyle name="pole" xfId="65"/>
    <cellStyle name="pole1" xfId="66"/>
    <cellStyle name="pole2" xfId="67"/>
    <cellStyle name="Procentowy 2" xfId="68"/>
    <cellStyle name="Procentowy 2 2" xfId="69"/>
    <cellStyle name="Procentowy 3" xfId="88"/>
    <cellStyle name="subhead" xfId="70"/>
    <cellStyle name="Suma 2" xfId="71"/>
    <cellStyle name="suma1" xfId="72"/>
    <cellStyle name="suma2" xfId="73"/>
    <cellStyle name="Tabela_nr" xfId="74"/>
    <cellStyle name="Tekst objaśnienia 2" xfId="75"/>
    <cellStyle name="Tekst ostrzeżenia 2" xfId="76"/>
    <cellStyle name="Total" xfId="77"/>
    <cellStyle name="Tytul" xfId="78"/>
    <cellStyle name="Tytuł 2" xfId="79"/>
    <cellStyle name="Uwaga 2" xfId="80"/>
    <cellStyle name="VEtykieta" xfId="81"/>
    <cellStyle name="VTotal" xfId="82"/>
    <cellStyle name="Walutowy 2" xfId="83"/>
    <cellStyle name="year" xfId="84"/>
    <cellStyle name="Złe 2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6"/>
  <sheetViews>
    <sheetView tabSelected="1" workbookViewId="0">
      <selection activeCell="Q8" sqref="Q8"/>
    </sheetView>
  </sheetViews>
  <sheetFormatPr defaultRowHeight="14.25"/>
  <cols>
    <col min="1" max="1" width="25.125" customWidth="1"/>
  </cols>
  <sheetData>
    <row r="1" spans="1:14" ht="17.25" customHeight="1" thickBot="1">
      <c r="A1" s="38" t="s">
        <v>5</v>
      </c>
    </row>
    <row r="2" spans="1:14" ht="16.5" customHeight="1">
      <c r="A2" s="49" t="s">
        <v>6</v>
      </c>
      <c r="B2" s="27" t="s">
        <v>4</v>
      </c>
      <c r="C2" s="27" t="s">
        <v>32</v>
      </c>
      <c r="D2" s="27" t="s">
        <v>31</v>
      </c>
      <c r="E2" s="27" t="s">
        <v>30</v>
      </c>
      <c r="F2" s="59">
        <v>2015</v>
      </c>
      <c r="G2" s="27" t="s">
        <v>3</v>
      </c>
      <c r="H2" s="27" t="s">
        <v>27</v>
      </c>
      <c r="I2" s="27" t="s">
        <v>25</v>
      </c>
      <c r="J2" s="27" t="s">
        <v>29</v>
      </c>
      <c r="K2" s="59">
        <v>2016</v>
      </c>
      <c r="L2" s="27" t="s">
        <v>1</v>
      </c>
      <c r="M2" s="27" t="s">
        <v>28</v>
      </c>
      <c r="N2" s="27" t="s">
        <v>26</v>
      </c>
    </row>
    <row r="3" spans="1:14" ht="15" customHeight="1" thickBot="1">
      <c r="A3" s="50"/>
      <c r="B3" s="28"/>
      <c r="C3" s="28"/>
      <c r="D3" s="28"/>
      <c r="E3" s="28"/>
      <c r="F3" s="60">
        <v>2015</v>
      </c>
      <c r="G3" s="28" t="s">
        <v>3</v>
      </c>
      <c r="H3" s="28"/>
      <c r="I3" s="28"/>
      <c r="J3" s="28"/>
      <c r="K3" s="60">
        <v>2015</v>
      </c>
      <c r="L3" s="28"/>
      <c r="M3" s="28"/>
      <c r="N3" s="28"/>
    </row>
    <row r="4" spans="1:14" ht="16.5">
      <c r="A4" s="39" t="s">
        <v>9</v>
      </c>
      <c r="B4" s="40">
        <v>18794</v>
      </c>
      <c r="C4" s="52">
        <v>20581</v>
      </c>
      <c r="D4" s="40">
        <v>17786</v>
      </c>
      <c r="E4" s="40">
        <v>12356</v>
      </c>
      <c r="F4" s="61">
        <f>SUM(B4:E4)</f>
        <v>69517</v>
      </c>
      <c r="G4" s="40">
        <v>16011</v>
      </c>
      <c r="H4" s="40">
        <v>20861</v>
      </c>
      <c r="I4" s="40">
        <v>20928</v>
      </c>
      <c r="J4" s="40">
        <v>15032</v>
      </c>
      <c r="K4" s="61">
        <f>SUM(G4:J4)</f>
        <v>72832</v>
      </c>
      <c r="L4" s="40">
        <v>21449</v>
      </c>
      <c r="M4" s="40">
        <v>21440</v>
      </c>
      <c r="N4" s="40">
        <v>21039</v>
      </c>
    </row>
    <row r="5" spans="1:14" ht="17.25" thickBot="1">
      <c r="A5" s="39" t="s">
        <v>10</v>
      </c>
      <c r="B5" s="40">
        <v>22953</v>
      </c>
      <c r="C5" s="52">
        <v>26393</v>
      </c>
      <c r="D5" s="40">
        <v>25211</v>
      </c>
      <c r="E5" s="40">
        <v>22658</v>
      </c>
      <c r="F5" s="61">
        <f>SUM(B5:E5)</f>
        <v>97215</v>
      </c>
      <c r="G5" s="40">
        <v>29289</v>
      </c>
      <c r="H5" s="40">
        <v>30839</v>
      </c>
      <c r="I5" s="40">
        <v>29594</v>
      </c>
      <c r="J5" s="40">
        <v>22337</v>
      </c>
      <c r="K5" s="61">
        <f>SUM(G5:J5)</f>
        <v>112059</v>
      </c>
      <c r="L5" s="40">
        <v>31144</v>
      </c>
      <c r="M5" s="40">
        <v>31693</v>
      </c>
      <c r="N5" s="40">
        <v>25714</v>
      </c>
    </row>
    <row r="6" spans="1:14" ht="17.25" thickBot="1">
      <c r="A6" s="41" t="s">
        <v>11</v>
      </c>
      <c r="B6" s="42">
        <v>41747</v>
      </c>
      <c r="C6" s="53">
        <v>46974</v>
      </c>
      <c r="D6" s="42">
        <v>42997</v>
      </c>
      <c r="E6" s="42">
        <v>35014</v>
      </c>
      <c r="F6" s="63">
        <f>SUM(B6:E6)</f>
        <v>166732</v>
      </c>
      <c r="G6" s="42">
        <v>45300</v>
      </c>
      <c r="H6" s="42">
        <v>51700</v>
      </c>
      <c r="I6" s="42">
        <v>50522</v>
      </c>
      <c r="J6" s="42">
        <v>37369</v>
      </c>
      <c r="K6" s="63">
        <f>SUM(G6:J6)</f>
        <v>184891</v>
      </c>
      <c r="L6" s="42">
        <v>52593</v>
      </c>
      <c r="M6" s="42">
        <v>53133</v>
      </c>
      <c r="N6" s="42">
        <v>46753</v>
      </c>
    </row>
    <row r="7" spans="1:14" ht="17.25" thickBot="1">
      <c r="A7" s="51"/>
      <c r="B7" s="43"/>
      <c r="C7" s="54"/>
      <c r="D7" s="43"/>
      <c r="E7" s="43"/>
      <c r="F7" s="58"/>
      <c r="G7" s="43"/>
      <c r="H7" s="43"/>
      <c r="I7" s="43"/>
      <c r="J7" s="43"/>
      <c r="K7" s="58"/>
      <c r="L7" s="43"/>
      <c r="M7" s="43"/>
      <c r="N7" s="43"/>
    </row>
    <row r="8" spans="1:14" ht="16.5" customHeight="1">
      <c r="A8" s="49" t="s">
        <v>6</v>
      </c>
      <c r="B8" s="27" t="s">
        <v>4</v>
      </c>
      <c r="C8" s="27" t="s">
        <v>32</v>
      </c>
      <c r="D8" s="27" t="s">
        <v>31</v>
      </c>
      <c r="E8" s="27" t="s">
        <v>30</v>
      </c>
      <c r="F8" s="59">
        <f>F2</f>
        <v>2015</v>
      </c>
      <c r="G8" s="27" t="s">
        <v>3</v>
      </c>
      <c r="H8" s="27" t="s">
        <v>27</v>
      </c>
      <c r="I8" s="27" t="s">
        <v>25</v>
      </c>
      <c r="J8" s="27" t="s">
        <v>29</v>
      </c>
      <c r="K8" s="59">
        <f>K2</f>
        <v>2016</v>
      </c>
      <c r="L8" s="27" t="s">
        <v>1</v>
      </c>
      <c r="M8" s="27" t="s">
        <v>28</v>
      </c>
      <c r="N8" s="27" t="s">
        <v>26</v>
      </c>
    </row>
    <row r="9" spans="1:14" ht="15" customHeight="1" thickBot="1">
      <c r="A9" s="50"/>
      <c r="B9" s="28"/>
      <c r="C9" s="28"/>
      <c r="D9" s="28"/>
      <c r="E9" s="28"/>
      <c r="F9" s="60"/>
      <c r="G9" s="28" t="s">
        <v>3</v>
      </c>
      <c r="H9" s="28"/>
      <c r="I9" s="28"/>
      <c r="J9" s="28"/>
      <c r="K9" s="60"/>
      <c r="L9" s="28"/>
      <c r="M9" s="28"/>
      <c r="N9" s="28"/>
    </row>
    <row r="10" spans="1:14" ht="16.5">
      <c r="A10" s="44" t="s">
        <v>12</v>
      </c>
      <c r="B10" s="40">
        <v>18693</v>
      </c>
      <c r="C10" s="52">
        <v>17194</v>
      </c>
      <c r="D10" s="40">
        <v>20160</v>
      </c>
      <c r="E10" s="40">
        <v>12385</v>
      </c>
      <c r="F10" s="61">
        <f>SUM(B10:E10)</f>
        <v>68432</v>
      </c>
      <c r="G10" s="40">
        <v>20833</v>
      </c>
      <c r="H10" s="40">
        <v>21205</v>
      </c>
      <c r="I10" s="40">
        <v>21955</v>
      </c>
      <c r="J10" s="40">
        <v>14852</v>
      </c>
      <c r="K10" s="61">
        <f>SUM(G10:J10)</f>
        <v>78845</v>
      </c>
      <c r="L10" s="40">
        <v>20063</v>
      </c>
      <c r="M10" s="40">
        <v>19879</v>
      </c>
      <c r="N10" s="40">
        <v>14824</v>
      </c>
    </row>
    <row r="11" spans="1:14" s="37" customFormat="1" ht="16.5">
      <c r="A11" s="36" t="s">
        <v>13</v>
      </c>
      <c r="B11" s="35">
        <v>6610</v>
      </c>
      <c r="C11" s="52">
        <v>8902</v>
      </c>
      <c r="D11" s="35">
        <v>7605</v>
      </c>
      <c r="E11" s="35">
        <v>4628</v>
      </c>
      <c r="F11" s="62">
        <f t="shared" ref="F11:F14" si="0">SUM(B11:E11)</f>
        <v>27745</v>
      </c>
      <c r="G11" s="35">
        <v>7471</v>
      </c>
      <c r="H11" s="35">
        <v>9016</v>
      </c>
      <c r="I11" s="35">
        <v>8252</v>
      </c>
      <c r="J11" s="35">
        <v>6875</v>
      </c>
      <c r="K11" s="62">
        <f t="shared" ref="K11:K14" si="1">SUM(G11:J11)</f>
        <v>31614</v>
      </c>
      <c r="L11" s="35">
        <v>10352</v>
      </c>
      <c r="M11" s="35">
        <v>8972</v>
      </c>
      <c r="N11" s="35">
        <v>7461</v>
      </c>
    </row>
    <row r="12" spans="1:14" ht="16.5">
      <c r="A12" s="44" t="s">
        <v>14</v>
      </c>
      <c r="B12" s="40">
        <v>3794</v>
      </c>
      <c r="C12" s="52">
        <v>6969</v>
      </c>
      <c r="D12" s="40">
        <v>3833</v>
      </c>
      <c r="E12" s="40">
        <v>9293</v>
      </c>
      <c r="F12" s="61">
        <f t="shared" si="0"/>
        <v>23889</v>
      </c>
      <c r="G12" s="40">
        <v>6781</v>
      </c>
      <c r="H12" s="40">
        <v>7611</v>
      </c>
      <c r="I12" s="40">
        <v>5768</v>
      </c>
      <c r="J12" s="40">
        <v>5529</v>
      </c>
      <c r="K12" s="61">
        <f t="shared" si="1"/>
        <v>25689</v>
      </c>
      <c r="L12" s="40">
        <v>7657</v>
      </c>
      <c r="M12" s="40">
        <v>9633</v>
      </c>
      <c r="N12" s="40">
        <v>8985</v>
      </c>
    </row>
    <row r="13" spans="1:14" ht="17.25" thickBot="1">
      <c r="A13" s="44" t="s">
        <v>15</v>
      </c>
      <c r="B13" s="40">
        <v>466</v>
      </c>
      <c r="C13" s="52">
        <v>2230</v>
      </c>
      <c r="D13" s="40">
        <v>1218</v>
      </c>
      <c r="E13" s="40">
        <v>980</v>
      </c>
      <c r="F13" s="61">
        <f t="shared" si="0"/>
        <v>4894</v>
      </c>
      <c r="G13" s="40">
        <v>1675</v>
      </c>
      <c r="H13" s="40">
        <v>2023</v>
      </c>
      <c r="I13" s="40">
        <v>1871</v>
      </c>
      <c r="J13" s="40">
        <v>1956</v>
      </c>
      <c r="K13" s="61">
        <f t="shared" si="1"/>
        <v>7525</v>
      </c>
      <c r="L13" s="40">
        <v>3424</v>
      </c>
      <c r="M13" s="40">
        <v>2181</v>
      </c>
      <c r="N13" s="40">
        <v>1905</v>
      </c>
    </row>
    <row r="14" spans="1:14" ht="17.25" thickBot="1">
      <c r="A14" s="41" t="s">
        <v>11</v>
      </c>
      <c r="B14" s="42">
        <v>22953</v>
      </c>
      <c r="C14" s="53">
        <v>26393</v>
      </c>
      <c r="D14" s="42">
        <v>25211</v>
      </c>
      <c r="E14" s="42">
        <v>22658</v>
      </c>
      <c r="F14" s="63">
        <f t="shared" si="0"/>
        <v>97215</v>
      </c>
      <c r="G14" s="42">
        <v>29289</v>
      </c>
      <c r="H14" s="42">
        <v>30839</v>
      </c>
      <c r="I14" s="42">
        <v>29594</v>
      </c>
      <c r="J14" s="42">
        <v>22337</v>
      </c>
      <c r="K14" s="63">
        <f t="shared" si="1"/>
        <v>112059</v>
      </c>
      <c r="L14" s="42">
        <v>31144</v>
      </c>
      <c r="M14" s="42">
        <v>31693</v>
      </c>
      <c r="N14" s="42">
        <v>25714</v>
      </c>
    </row>
    <row r="15" spans="1:14">
      <c r="A15" s="51"/>
      <c r="F15" s="64"/>
      <c r="K15" s="64"/>
    </row>
    <row r="16" spans="1:14">
      <c r="F16" s="64"/>
      <c r="K16" s="64"/>
    </row>
    <row r="17" spans="1:14" ht="17.25" customHeight="1" thickBot="1">
      <c r="A17" s="38" t="s">
        <v>23</v>
      </c>
      <c r="F17" s="64"/>
      <c r="K17" s="64"/>
    </row>
    <row r="18" spans="1:14" ht="16.5" customHeight="1">
      <c r="A18" s="49" t="s">
        <v>16</v>
      </c>
      <c r="B18" s="27" t="s">
        <v>4</v>
      </c>
      <c r="C18" s="27" t="s">
        <v>32</v>
      </c>
      <c r="D18" s="27" t="s">
        <v>31</v>
      </c>
      <c r="E18" s="27" t="s">
        <v>30</v>
      </c>
      <c r="F18" s="59">
        <f>F8</f>
        <v>2015</v>
      </c>
      <c r="G18" s="27" t="s">
        <v>3</v>
      </c>
      <c r="H18" s="27" t="s">
        <v>27</v>
      </c>
      <c r="I18" s="27" t="s">
        <v>25</v>
      </c>
      <c r="J18" s="27" t="s">
        <v>29</v>
      </c>
      <c r="K18" s="59">
        <f>K8</f>
        <v>2016</v>
      </c>
      <c r="L18" s="27" t="s">
        <v>1</v>
      </c>
      <c r="M18" s="27" t="s">
        <v>28</v>
      </c>
      <c r="N18" s="27" t="s">
        <v>26</v>
      </c>
    </row>
    <row r="19" spans="1:14" ht="15" customHeight="1" thickBot="1">
      <c r="A19" s="50"/>
      <c r="B19" s="28"/>
      <c r="C19" s="28"/>
      <c r="D19" s="28"/>
      <c r="E19" s="28"/>
      <c r="F19" s="60"/>
      <c r="G19" s="28"/>
      <c r="H19" s="28"/>
      <c r="I19" s="28"/>
      <c r="J19" s="28"/>
      <c r="K19" s="60"/>
      <c r="L19" s="28"/>
      <c r="M19" s="28"/>
      <c r="N19" s="28"/>
    </row>
    <row r="20" spans="1:14" ht="16.5">
      <c r="A20" s="44" t="s">
        <v>17</v>
      </c>
      <c r="B20" s="40">
        <v>33234</v>
      </c>
      <c r="C20" s="55">
        <v>35586</v>
      </c>
      <c r="D20" s="40">
        <v>33846</v>
      </c>
      <c r="E20" s="40">
        <v>28024</v>
      </c>
      <c r="F20" s="61">
        <f>SUM(B20:E20)</f>
        <v>130690</v>
      </c>
      <c r="G20" s="40">
        <v>33865</v>
      </c>
      <c r="H20" s="40">
        <v>39065</v>
      </c>
      <c r="I20" s="40">
        <v>38714</v>
      </c>
      <c r="J20" s="40">
        <v>28521</v>
      </c>
      <c r="K20" s="61">
        <f>SUM(G20:J20)</f>
        <v>140165</v>
      </c>
      <c r="L20" s="40">
        <v>39202</v>
      </c>
      <c r="M20" s="40">
        <v>41415</v>
      </c>
      <c r="N20" s="40">
        <v>35663</v>
      </c>
    </row>
    <row r="21" spans="1:14" ht="16.5">
      <c r="A21" s="44" t="s">
        <v>18</v>
      </c>
      <c r="B21" s="40">
        <v>1047</v>
      </c>
      <c r="C21" s="55">
        <v>1278</v>
      </c>
      <c r="D21" s="40">
        <v>1296</v>
      </c>
      <c r="E21" s="40">
        <v>1191</v>
      </c>
      <c r="F21" s="61">
        <f t="shared" ref="F21:F26" si="2">SUM(B21:E21)</f>
        <v>4812</v>
      </c>
      <c r="G21" s="40">
        <v>1581</v>
      </c>
      <c r="H21" s="40">
        <v>1305</v>
      </c>
      <c r="I21" s="40">
        <v>1372</v>
      </c>
      <c r="J21" s="40">
        <v>869</v>
      </c>
      <c r="K21" s="61">
        <f t="shared" ref="K21:K26" si="3">SUM(G21:J21)</f>
        <v>5127</v>
      </c>
      <c r="L21" s="40">
        <v>1333</v>
      </c>
      <c r="M21" s="40">
        <v>1262</v>
      </c>
      <c r="N21" s="40">
        <v>1014</v>
      </c>
    </row>
    <row r="22" spans="1:14" ht="16.5">
      <c r="A22" s="44" t="s">
        <v>19</v>
      </c>
      <c r="B22" s="40">
        <v>4980</v>
      </c>
      <c r="C22" s="55">
        <v>6241</v>
      </c>
      <c r="D22" s="40">
        <v>3874</v>
      </c>
      <c r="E22" s="40">
        <v>1335</v>
      </c>
      <c r="F22" s="61">
        <f t="shared" si="2"/>
        <v>16430</v>
      </c>
      <c r="G22" s="40">
        <v>5238</v>
      </c>
      <c r="H22" s="40">
        <v>5894</v>
      </c>
      <c r="I22" s="40">
        <v>4956</v>
      </c>
      <c r="J22" s="40">
        <v>2409</v>
      </c>
      <c r="K22" s="61">
        <f t="shared" si="3"/>
        <v>18497</v>
      </c>
      <c r="L22" s="40">
        <v>5398</v>
      </c>
      <c r="M22" s="40">
        <v>5525</v>
      </c>
      <c r="N22" s="40">
        <v>4225</v>
      </c>
    </row>
    <row r="23" spans="1:14" ht="16.5">
      <c r="A23" s="44" t="s">
        <v>20</v>
      </c>
      <c r="B23" s="40">
        <v>230</v>
      </c>
      <c r="C23" s="55">
        <v>189</v>
      </c>
      <c r="D23" s="40">
        <v>210</v>
      </c>
      <c r="E23" s="40">
        <v>156</v>
      </c>
      <c r="F23" s="61">
        <f t="shared" si="2"/>
        <v>785</v>
      </c>
      <c r="G23" s="40">
        <v>150</v>
      </c>
      <c r="H23" s="40">
        <v>342</v>
      </c>
      <c r="I23" s="40">
        <v>553</v>
      </c>
      <c r="J23" s="40">
        <v>1378</v>
      </c>
      <c r="K23" s="61">
        <f t="shared" si="3"/>
        <v>2423</v>
      </c>
      <c r="L23" s="40">
        <v>1651</v>
      </c>
      <c r="M23" s="40">
        <v>1302</v>
      </c>
      <c r="N23" s="40">
        <v>2058</v>
      </c>
    </row>
    <row r="24" spans="1:14" ht="16.5">
      <c r="A24" s="44" t="s">
        <v>21</v>
      </c>
      <c r="B24" s="40">
        <v>372</v>
      </c>
      <c r="C24" s="55">
        <v>483</v>
      </c>
      <c r="D24" s="40">
        <v>482</v>
      </c>
      <c r="E24" s="40">
        <v>558</v>
      </c>
      <c r="F24" s="61">
        <f t="shared" si="2"/>
        <v>1895</v>
      </c>
      <c r="G24" s="40">
        <v>433</v>
      </c>
      <c r="H24" s="40">
        <v>572</v>
      </c>
      <c r="I24" s="40">
        <v>685</v>
      </c>
      <c r="J24" s="40">
        <v>621</v>
      </c>
      <c r="K24" s="61">
        <f t="shared" si="3"/>
        <v>2311</v>
      </c>
      <c r="L24" s="40">
        <v>621</v>
      </c>
      <c r="M24" s="40">
        <v>673</v>
      </c>
      <c r="N24" s="40">
        <v>610</v>
      </c>
    </row>
    <row r="25" spans="1:14" ht="17.25" thickBot="1">
      <c r="A25" s="46" t="s">
        <v>22</v>
      </c>
      <c r="B25" s="45">
        <v>1884</v>
      </c>
      <c r="C25" s="56">
        <v>3197</v>
      </c>
      <c r="D25" s="45">
        <v>3289</v>
      </c>
      <c r="E25" s="45">
        <v>3750</v>
      </c>
      <c r="F25" s="61">
        <f t="shared" si="2"/>
        <v>12120</v>
      </c>
      <c r="G25" s="45">
        <v>4033</v>
      </c>
      <c r="H25" s="45">
        <v>4522</v>
      </c>
      <c r="I25" s="45">
        <v>4242</v>
      </c>
      <c r="J25" s="45">
        <v>3571</v>
      </c>
      <c r="K25" s="61">
        <f t="shared" si="3"/>
        <v>16368</v>
      </c>
      <c r="L25" s="45">
        <v>4388</v>
      </c>
      <c r="M25" s="45">
        <v>2956</v>
      </c>
      <c r="N25" s="45">
        <v>3183</v>
      </c>
    </row>
    <row r="26" spans="1:14" ht="17.25" thickBot="1">
      <c r="A26" s="47" t="s">
        <v>11</v>
      </c>
      <c r="B26" s="48">
        <v>41747</v>
      </c>
      <c r="C26" s="57">
        <v>46974</v>
      </c>
      <c r="D26" s="48">
        <v>42997</v>
      </c>
      <c r="E26" s="48">
        <v>35014</v>
      </c>
      <c r="F26" s="65">
        <f t="shared" si="2"/>
        <v>166732</v>
      </c>
      <c r="G26" s="48">
        <v>45300</v>
      </c>
      <c r="H26" s="48">
        <v>51700</v>
      </c>
      <c r="I26" s="48">
        <v>50522</v>
      </c>
      <c r="J26" s="48">
        <v>37369</v>
      </c>
      <c r="K26" s="65">
        <f t="shared" si="3"/>
        <v>184891</v>
      </c>
      <c r="L26" s="48">
        <v>52593</v>
      </c>
      <c r="M26" s="48">
        <v>53133</v>
      </c>
      <c r="N26" s="48">
        <v>46753</v>
      </c>
    </row>
  </sheetData>
  <mergeCells count="39">
    <mergeCell ref="G18:G19"/>
    <mergeCell ref="H18:H19"/>
    <mergeCell ref="I18:I19"/>
    <mergeCell ref="C2:C3"/>
    <mergeCell ref="C8:C9"/>
    <mergeCell ref="C18:C19"/>
    <mergeCell ref="F2:F3"/>
    <mergeCell ref="F8:F9"/>
    <mergeCell ref="F18:F19"/>
    <mergeCell ref="B8:B9"/>
    <mergeCell ref="B2:B3"/>
    <mergeCell ref="B18:B19"/>
    <mergeCell ref="D2:D3"/>
    <mergeCell ref="E2:E3"/>
    <mergeCell ref="D8:D9"/>
    <mergeCell ref="E8:E9"/>
    <mergeCell ref="D18:D19"/>
    <mergeCell ref="E18:E19"/>
    <mergeCell ref="J18:J19"/>
    <mergeCell ref="M2:M3"/>
    <mergeCell ref="M8:M9"/>
    <mergeCell ref="J2:J3"/>
    <mergeCell ref="J8:J9"/>
    <mergeCell ref="L18:L19"/>
    <mergeCell ref="M18:M19"/>
    <mergeCell ref="K2:K3"/>
    <mergeCell ref="K8:K9"/>
    <mergeCell ref="K18:K19"/>
    <mergeCell ref="G8:G9"/>
    <mergeCell ref="G2:G3"/>
    <mergeCell ref="L8:L9"/>
    <mergeCell ref="L2:L3"/>
    <mergeCell ref="H2:H3"/>
    <mergeCell ref="H8:H9"/>
    <mergeCell ref="I2:I3"/>
    <mergeCell ref="I8:I9"/>
    <mergeCell ref="N18:N19"/>
    <mergeCell ref="N2:N3"/>
    <mergeCell ref="N8:N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opLeftCell="A2" workbookViewId="0">
      <selection activeCell="B13" sqref="B13:C13"/>
    </sheetView>
  </sheetViews>
  <sheetFormatPr defaultRowHeight="14.25"/>
  <cols>
    <col min="1" max="1" width="38.875" customWidth="1"/>
    <col min="2" max="2" width="10.75" customWidth="1"/>
    <col min="3" max="3" width="10" customWidth="1"/>
    <col min="4" max="4" width="9.75" customWidth="1"/>
    <col min="5" max="5" width="9.875" customWidth="1"/>
  </cols>
  <sheetData>
    <row r="2" spans="1:6" ht="17.25" thickBot="1">
      <c r="A2" s="33" t="s">
        <v>5</v>
      </c>
      <c r="B2" s="34"/>
      <c r="C2" s="34"/>
      <c r="D2" s="34"/>
      <c r="E2" s="34"/>
      <c r="F2" s="34"/>
    </row>
    <row r="3" spans="1:6" ht="16.5" customHeight="1">
      <c r="A3" s="3" t="s">
        <v>6</v>
      </c>
      <c r="B3" s="27" t="s">
        <v>2</v>
      </c>
      <c r="C3" s="27" t="s">
        <v>0</v>
      </c>
      <c r="D3" s="29" t="s">
        <v>7</v>
      </c>
      <c r="E3" s="6" t="s">
        <v>8</v>
      </c>
      <c r="F3" s="6" t="s">
        <v>8</v>
      </c>
    </row>
    <row r="4" spans="1:6" ht="17.25" thickBot="1">
      <c r="A4" s="1"/>
      <c r="B4" s="28"/>
      <c r="C4" s="28"/>
      <c r="D4" s="30"/>
      <c r="E4" s="7" t="s">
        <v>2</v>
      </c>
      <c r="F4" s="7" t="s">
        <v>0</v>
      </c>
    </row>
    <row r="5" spans="1:6" ht="16.5">
      <c r="A5" s="8" t="s">
        <v>9</v>
      </c>
      <c r="B5" s="9">
        <v>57800</v>
      </c>
      <c r="C5" s="9">
        <v>63928</v>
      </c>
      <c r="D5" s="10">
        <v>1.1060207612456747</v>
      </c>
      <c r="E5" s="10">
        <v>0.39180596792342837</v>
      </c>
      <c r="F5" s="10">
        <v>0.4192577338518747</v>
      </c>
    </row>
    <row r="6" spans="1:6" ht="17.25" thickBot="1">
      <c r="A6" s="8" t="s">
        <v>10</v>
      </c>
      <c r="B6" s="9">
        <v>89722</v>
      </c>
      <c r="C6" s="9">
        <v>88551</v>
      </c>
      <c r="D6" s="12">
        <v>0.98694857448563345</v>
      </c>
      <c r="E6" s="13">
        <v>0.60819403207657163</v>
      </c>
      <c r="F6" s="13">
        <v>0.5807422661481253</v>
      </c>
    </row>
    <row r="7" spans="1:6" ht="17.25" thickBot="1">
      <c r="A7" s="14" t="s">
        <v>11</v>
      </c>
      <c r="B7" s="15">
        <v>147522</v>
      </c>
      <c r="C7" s="15">
        <v>152479</v>
      </c>
      <c r="D7" s="16">
        <v>1.0336017678719107</v>
      </c>
      <c r="E7" s="16">
        <v>1</v>
      </c>
      <c r="F7" s="16">
        <v>1</v>
      </c>
    </row>
    <row r="8" spans="1:6" ht="17.25" thickBot="1">
      <c r="A8" s="4"/>
      <c r="B8" s="11"/>
      <c r="C8" s="11"/>
      <c r="D8" s="11"/>
      <c r="E8" s="4"/>
      <c r="F8" s="4"/>
    </row>
    <row r="9" spans="1:6" ht="16.5">
      <c r="A9" s="3" t="s">
        <v>6</v>
      </c>
      <c r="B9" s="27" t="s">
        <v>2</v>
      </c>
      <c r="C9" s="27" t="s">
        <v>0</v>
      </c>
      <c r="D9" s="31" t="s">
        <v>7</v>
      </c>
      <c r="E9" s="6" t="s">
        <v>8</v>
      </c>
      <c r="F9" s="6" t="s">
        <v>8</v>
      </c>
    </row>
    <row r="10" spans="1:6" ht="17.25" thickBot="1">
      <c r="A10" s="1"/>
      <c r="B10" s="28"/>
      <c r="C10" s="28"/>
      <c r="D10" s="32"/>
      <c r="E10" s="7" t="s">
        <v>2</v>
      </c>
      <c r="F10" s="7" t="s">
        <v>0</v>
      </c>
    </row>
    <row r="11" spans="1:6" ht="16.5">
      <c r="A11" s="17" t="s">
        <v>12</v>
      </c>
      <c r="B11" s="9">
        <v>63993</v>
      </c>
      <c r="C11" s="9">
        <v>54766</v>
      </c>
      <c r="D11" s="5">
        <v>0.8558123544762708</v>
      </c>
      <c r="E11" s="10">
        <v>0.71323644145248655</v>
      </c>
      <c r="F11" s="10">
        <v>0.61846845320775601</v>
      </c>
    </row>
    <row r="12" spans="1:6" ht="16.5">
      <c r="A12" s="18" t="s">
        <v>13</v>
      </c>
      <c r="B12" s="9">
        <v>24739</v>
      </c>
      <c r="C12" s="9">
        <v>26785</v>
      </c>
      <c r="D12" s="5">
        <v>1.0827034237438862</v>
      </c>
      <c r="E12" s="19">
        <v>0.275729475490961</v>
      </c>
      <c r="F12" s="19">
        <v>0.30248105611455545</v>
      </c>
    </row>
    <row r="13" spans="1:6" ht="16.5">
      <c r="A13" s="17" t="s">
        <v>14</v>
      </c>
      <c r="B13" s="9">
        <v>20160</v>
      </c>
      <c r="C13" s="9">
        <v>26275</v>
      </c>
      <c r="D13" s="5">
        <v>1.3033234126984128</v>
      </c>
      <c r="E13" s="10">
        <v>0.22469405496979558</v>
      </c>
      <c r="F13" s="10">
        <v>0.29672166322232385</v>
      </c>
    </row>
    <row r="14" spans="1:6" ht="17.25" thickBot="1">
      <c r="A14" s="17" t="s">
        <v>24</v>
      </c>
      <c r="B14" s="9">
        <v>5569</v>
      </c>
      <c r="C14" s="9">
        <v>7510</v>
      </c>
      <c r="D14" s="5">
        <f>C14/B14</f>
        <v>1.3485365415694019</v>
      </c>
      <c r="E14" s="20">
        <v>6.2069503577717837E-2</v>
      </c>
      <c r="F14" s="20">
        <v>8.4584025025126769E-2</v>
      </c>
    </row>
    <row r="15" spans="1:6" ht="17.25" thickBot="1">
      <c r="A15" s="14" t="s">
        <v>11</v>
      </c>
      <c r="B15" s="15">
        <v>89722</v>
      </c>
      <c r="C15" s="15">
        <v>88551</v>
      </c>
      <c r="D15" s="26">
        <v>0.98694857448563345</v>
      </c>
      <c r="E15" s="21">
        <v>1</v>
      </c>
      <c r="F15" s="21">
        <v>1</v>
      </c>
    </row>
    <row r="16" spans="1:6">
      <c r="A16" s="4"/>
      <c r="B16" s="4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  <row r="18" spans="1:6" ht="17.25" thickBot="1">
      <c r="A18" s="2" t="s">
        <v>23</v>
      </c>
      <c r="B18" s="2"/>
      <c r="C18" s="2"/>
      <c r="D18" s="2"/>
      <c r="E18" s="2"/>
      <c r="F18" s="2"/>
    </row>
    <row r="19" spans="1:6" ht="16.5">
      <c r="A19" s="3" t="s">
        <v>16</v>
      </c>
      <c r="B19" s="27" t="s">
        <v>2</v>
      </c>
      <c r="C19" s="27" t="s">
        <v>0</v>
      </c>
      <c r="D19" s="29" t="s">
        <v>7</v>
      </c>
      <c r="E19" s="6" t="s">
        <v>8</v>
      </c>
      <c r="F19" s="6" t="s">
        <v>8</v>
      </c>
    </row>
    <row r="20" spans="1:6" ht="17.25" thickBot="1">
      <c r="A20" s="1"/>
      <c r="B20" s="28"/>
      <c r="C20" s="28"/>
      <c r="D20" s="30"/>
      <c r="E20" s="7" t="s">
        <v>2</v>
      </c>
      <c r="F20" s="7" t="s">
        <v>0</v>
      </c>
    </row>
    <row r="21" spans="1:6" ht="16.5">
      <c r="A21" s="17" t="s">
        <v>17</v>
      </c>
      <c r="B21" s="9">
        <v>111644</v>
      </c>
      <c r="C21" s="9">
        <v>116280</v>
      </c>
      <c r="D21" s="10">
        <v>1.0415248468345812</v>
      </c>
      <c r="E21" s="10">
        <v>0.75679559658898332</v>
      </c>
      <c r="F21" s="10">
        <v>0.76259681661081202</v>
      </c>
    </row>
    <row r="22" spans="1:6" ht="16.5">
      <c r="A22" s="17" t="s">
        <v>18</v>
      </c>
      <c r="B22" s="9">
        <v>4258</v>
      </c>
      <c r="C22" s="9">
        <v>3609</v>
      </c>
      <c r="D22" s="10">
        <v>0.84758102395490842</v>
      </c>
      <c r="E22" s="10">
        <v>2.8863491547023494E-2</v>
      </c>
      <c r="F22" s="10">
        <v>2.3668833085211734E-2</v>
      </c>
    </row>
    <row r="23" spans="1:6" ht="16.5">
      <c r="A23" s="17" t="s">
        <v>19</v>
      </c>
      <c r="B23" s="9">
        <v>16088</v>
      </c>
      <c r="C23" s="9">
        <v>15148</v>
      </c>
      <c r="D23" s="10">
        <v>0.94157135753356536</v>
      </c>
      <c r="E23" s="10">
        <v>0.10905492062200892</v>
      </c>
      <c r="F23" s="10">
        <v>9.9344827812354486E-2</v>
      </c>
    </row>
    <row r="24" spans="1:6" ht="16.5">
      <c r="A24" s="17" t="s">
        <v>20</v>
      </c>
      <c r="B24" s="9">
        <v>1045</v>
      </c>
      <c r="C24" s="9">
        <v>5011</v>
      </c>
      <c r="D24" s="10">
        <v>4.7952153110047844</v>
      </c>
      <c r="E24" s="10">
        <v>7.0836892124564472E-3</v>
      </c>
      <c r="F24" s="10">
        <v>3.2863541864781382E-2</v>
      </c>
    </row>
    <row r="25" spans="1:6" ht="16.5">
      <c r="A25" s="17" t="s">
        <v>21</v>
      </c>
      <c r="B25" s="9">
        <v>1690</v>
      </c>
      <c r="C25" s="9">
        <v>1904</v>
      </c>
      <c r="D25" s="10">
        <v>1.1266272189349111</v>
      </c>
      <c r="E25" s="10">
        <v>1.1455918439283633E-2</v>
      </c>
      <c r="F25" s="10">
        <v>1.2486965418188735E-2</v>
      </c>
    </row>
    <row r="26" spans="1:6" ht="17.25" thickBot="1">
      <c r="A26" s="22" t="s">
        <v>22</v>
      </c>
      <c r="B26" s="23">
        <v>12797</v>
      </c>
      <c r="C26" s="23">
        <v>10527</v>
      </c>
      <c r="D26" s="12">
        <v>0.82261467531452681</v>
      </c>
      <c r="E26" s="13">
        <v>8.6746383590244169E-2</v>
      </c>
      <c r="F26" s="13">
        <v>6.9039015208651688E-2</v>
      </c>
    </row>
    <row r="27" spans="1:6" ht="17.25" thickBot="1">
      <c r="A27" s="24" t="s">
        <v>11</v>
      </c>
      <c r="B27" s="25">
        <v>147522</v>
      </c>
      <c r="C27" s="25">
        <v>152479</v>
      </c>
      <c r="D27" s="16">
        <v>1.0336017678719107</v>
      </c>
      <c r="E27" s="16">
        <v>1</v>
      </c>
      <c r="F27" s="16">
        <v>1</v>
      </c>
    </row>
  </sheetData>
  <mergeCells count="14">
    <mergeCell ref="A9:A10"/>
    <mergeCell ref="B9:B10"/>
    <mergeCell ref="C9:C10"/>
    <mergeCell ref="D9:D10"/>
    <mergeCell ref="A2:F2"/>
    <mergeCell ref="A3:A4"/>
    <mergeCell ref="B3:B4"/>
    <mergeCell ref="C3:C4"/>
    <mergeCell ref="D3:D4"/>
    <mergeCell ref="A18:F18"/>
    <mergeCell ref="A19:A20"/>
    <mergeCell ref="B19:B20"/>
    <mergeCell ref="C19:C20"/>
    <mergeCell ref="D19:D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kwartały</vt:lpstr>
      <vt:lpstr>I-III Q 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katarzyna.rutkowska</dc:creator>
  <cp:lastModifiedBy>katarzyna.rutkowska</cp:lastModifiedBy>
  <cp:lastPrinted>2017-11-03T16:11:15Z</cp:lastPrinted>
  <dcterms:created xsi:type="dcterms:W3CDTF">2017-11-03T15:53:17Z</dcterms:created>
  <dcterms:modified xsi:type="dcterms:W3CDTF">2017-11-03T17:11:27Z</dcterms:modified>
</cp:coreProperties>
</file>